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TE X" sheetId="1" state="visible" r:id="rId2"/>
  </sheets>
  <definedNames>
    <definedName function="false" hidden="false" localSheetId="0" name="_xlnm.Print_Titles" vbProcedure="false">'LOTE X'!$7:$9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<sst xmlns="http://schemas.openxmlformats.org/spreadsheetml/2006/main" count="76" uniqueCount="54">
  <si>
    <t xml:space="preserve">Quadro Comparativo de Pesquisa de Preços</t>
  </si>
  <si>
    <t xml:space="preserve">Processo</t>
  </si>
  <si>
    <t xml:space="preserve">Código</t>
  </si>
  <si>
    <t xml:space="preserve">Folha nº</t>
  </si>
  <si>
    <t xml:space="preserve">Gestão de Aquisições</t>
  </si>
  <si>
    <r>
      <rPr>
        <b val="true"/>
        <sz val="12"/>
        <color rgb="FF000000"/>
        <rFont val="Arial"/>
        <family val="2"/>
        <charset val="1"/>
      </rPr>
      <t xml:space="preserve">F.DCAQ.</t>
    </r>
    <r>
      <rPr>
        <b val="true"/>
        <sz val="12"/>
        <color rgb="FFC9211E"/>
        <rFont val="Arial"/>
        <family val="2"/>
        <charset val="1"/>
      </rPr>
      <t xml:space="preserve">XX.XX</t>
    </r>
  </si>
  <si>
    <t xml:space="preserve">1/1</t>
  </si>
  <si>
    <t xml:space="preserve">LOTE X</t>
  </si>
  <si>
    <t xml:space="preserve">Item</t>
  </si>
  <si>
    <t xml:space="preserve">Especificações</t>
  </si>
  <si>
    <t xml:space="preserve">Qtd 1º G</t>
  </si>
  <si>
    <t xml:space="preserve">Qtd 2º G</t>
  </si>
  <si>
    <t xml:space="preserve">Qtd Total</t>
  </si>
  <si>
    <t xml:space="preserve">Cotação 1</t>
  </si>
  <si>
    <t xml:space="preserve">Cotação 2</t>
  </si>
  <si>
    <t xml:space="preserve">Cotação 3</t>
  </si>
  <si>
    <t xml:space="preserve">Cotação 4</t>
  </si>
  <si>
    <t xml:space="preserve">Cotação 5</t>
  </si>
  <si>
    <t xml:space="preserve">Cotação 6</t>
  </si>
  <si>
    <t xml:space="preserve">Cotação 7</t>
  </si>
  <si>
    <t xml:space="preserve">Cotação 8</t>
  </si>
  <si>
    <t xml:space="preserve">Média (R$)</t>
  </si>
  <si>
    <t xml:space="preserve">Mediana (R$)</t>
  </si>
  <si>
    <t xml:space="preserve">Desvio Padrão</t>
  </si>
  <si>
    <t xml:space="preserve">CV</t>
  </si>
  <si>
    <t xml:space="preserve">Total Estimado (R$)</t>
  </si>
  <si>
    <t xml:space="preserve">P Uni </t>
  </si>
  <si>
    <t xml:space="preserve">P Tot (R$)</t>
  </si>
  <si>
    <t xml:space="preserve">1º Grau</t>
  </si>
  <si>
    <t xml:space="preserve">2º Grau</t>
  </si>
  <si>
    <t xml:space="preserve">Total</t>
  </si>
  <si>
    <t xml:space="preserve">VALOR ESTIMADO PARA TODOS OS LOTES EXCLUSIVOS:</t>
  </si>
  <si>
    <t xml:space="preserve">Cadastro</t>
  </si>
  <si>
    <t xml:space="preserve">VALOR ESTIMADO PARA TODOS OS LOTES:</t>
  </si>
  <si>
    <t xml:space="preserve">Telefone</t>
  </si>
  <si>
    <t xml:space="preserve">Nome p/ contato</t>
  </si>
  <si>
    <t xml:space="preserve">Maceió-AL, xx de xxxxx de 20xx</t>
  </si>
  <si>
    <t xml:space="preserve">CNPJ</t>
  </si>
  <si>
    <t xml:space="preserve">Empresa</t>
  </si>
  <si>
    <t xml:space="preserve">xxxxxxxxxxxxx</t>
  </si>
  <si>
    <t xml:space="preserve">xxxxxxxxxxxxxxxxxx</t>
  </si>
  <si>
    <t xml:space="preserve">E-mail</t>
  </si>
  <si>
    <t xml:space="preserve">DCA/TJAL</t>
  </si>
  <si>
    <t xml:space="preserve">Responsável pelo DCA/TJAL</t>
  </si>
  <si>
    <t xml:space="preserve">Obs.:</t>
  </si>
  <si>
    <t xml:space="preserve">Legenda:</t>
  </si>
  <si>
    <t xml:space="preserve">a) Média: valor médio de todas as cotações (soma os valores das cotações e divide pelo número de cotações). É influenciada por valores extremos.</t>
  </si>
  <si>
    <t xml:space="preserve">b) Mediana: em um conjunto de dados ordenados, a mediana separa a metade inferior e superior dos dados. É uma medida robusta, não influenciada por valores extremos.</t>
  </si>
  <si>
    <t xml:space="preserve">c) Desvio padrão: mede a dispersão dos dados em relação a média.</t>
  </si>
  <si>
    <t xml:space="preserve">d) Coeficiente de variação (CV): (Desvio padrão / Média) x 100%. Quanto menor o CV, mais homogêneo é o conjunto de dados. Um CV é considerado baixo (indicando um conjunto de dados razoavelmente homogêneo) quando for menor ou igual a 25%.</t>
  </si>
  <si>
    <t xml:space="preserve">Instruções:</t>
  </si>
  <si>
    <t xml:space="preserve">Passo 1: Preencher os campos "Item, Especificações, Qtd 1º G, Qtd 2º G e P Uni" de acordo com as cotações realizadas, e automaticamente será utilizada a mediana como metodologia a ser adotada.</t>
  </si>
  <si>
    <t xml:space="preserve">Passo 2: Preencher os dados de cadastro.</t>
  </si>
  <si>
    <t xml:space="preserve">Passo 3: Na ausência de quatro ou mais cotações, o usuário não deve alimentar os campos em branco das respectivas cotações.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</si>
</sst>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"/>
    <numFmt numFmtId="166" formatCode="@"/>
    <numFmt numFmtId="167" formatCode="[$R$]\ #,##0.00;[RED]\-[$R$]\ #,##0.00"/>
    <numFmt numFmtId="168" formatCode="[$R$-416]\ #,##0.00;[RED]\-[$R$-416]\ #,##0.00"/>
    <numFmt numFmtId="169" formatCode="#,##0"/>
    <numFmt numFmtId="170" formatCode="0%"/>
    <numFmt numFmtId="171" formatCode="General"/>
    <numFmt numFmtId="172" formatCode="0.0%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6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color rgb="FFC9211E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1"/>
      <color rgb="FFFF000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u val="single"/>
      <sz val="11"/>
      <color rgb="FF0563C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EEEEEE"/>
      </patternFill>
    </fill>
    <fill>
      <patternFill patternType="solid">
        <fgColor rgb="FFBFBFBF"/>
        <bgColor rgb="FFCCCCFF"/>
      </patternFill>
    </fill>
    <fill>
      <patternFill patternType="solid">
        <fgColor rgb="FFEEEEEE"/>
        <bgColor rgb="FFF2F2F2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3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4" fillId="3" borderId="12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3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2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0" fillId="2" borderId="14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12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2" fontId="10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0" fillId="0" borderId="5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1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13" xfId="2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0" borderId="1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EEEEE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111960</xdr:colOff>
      <xdr:row>1</xdr:row>
      <xdr:rowOff>45000</xdr:rowOff>
    </xdr:from>
    <xdr:to>
      <xdr:col>2</xdr:col>
      <xdr:colOff>606960</xdr:colOff>
      <xdr:row>2</xdr:row>
      <xdr:rowOff>173160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383040" y="235440"/>
          <a:ext cx="932040" cy="328320"/>
        </a:xfrm>
        <a:prstGeom prst="rect">
          <a:avLst/>
        </a:prstGeom>
        <a:ln w="9525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1048576"/>
  <sheetViews>
    <sheetView showFormulas="false" showGridLines="fals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0" ySplit="9" topLeftCell="A10" activePane="bottomLeft" state="frozen"/>
      <selection pane="topLeft" activeCell="A1" activeCellId="0" sqref="A1"/>
      <selection pane="bottomLeft" activeCell="B8" activeCellId="0" sqref="B8"/>
    </sheetView>
  </sheetViews>
  <sheetFormatPr defaultColWidth="9.1484375" defaultRowHeight="14.25" zeroHeight="false" outlineLevelRow="0" outlineLevelCol="0"/>
  <cols>
    <col collapsed="false" customWidth="true" hidden="false" outlineLevel="0" max="1" min="1" style="1" width="3.85"/>
    <col collapsed="false" customWidth="true" hidden="false" outlineLevel="0" max="2" min="2" style="2" width="6.2"/>
    <col collapsed="false" customWidth="true" hidden="false" outlineLevel="0" max="3" min="3" style="3" width="43.01"/>
    <col collapsed="false" customWidth="true" hidden="false" outlineLevel="0" max="5" min="4" style="1" width="10.91"/>
    <col collapsed="false" customWidth="true" hidden="false" outlineLevel="0" max="6" min="6" style="1" width="12.86"/>
    <col collapsed="false" customWidth="false" hidden="false" outlineLevel="0" max="7" min="7" style="1" width="9.14"/>
    <col collapsed="false" customWidth="true" hidden="false" outlineLevel="0" max="8" min="8" style="1" width="12.42"/>
    <col collapsed="false" customWidth="false" hidden="false" outlineLevel="0" max="9" min="9" style="1" width="9.14"/>
    <col collapsed="false" customWidth="true" hidden="false" outlineLevel="0" max="10" min="10" style="1" width="12.71"/>
    <col collapsed="false" customWidth="false" hidden="false" outlineLevel="0" max="11" min="11" style="1" width="9.14"/>
    <col collapsed="false" customWidth="true" hidden="false" outlineLevel="0" max="12" min="12" style="1" width="12.71"/>
    <col collapsed="false" customWidth="false" hidden="false" outlineLevel="0" max="13" min="13" style="1" width="9.14"/>
    <col collapsed="false" customWidth="true" hidden="false" outlineLevel="0" max="14" min="14" style="1" width="12.71"/>
    <col collapsed="false" customWidth="true" hidden="false" outlineLevel="0" max="15" min="15" style="1" width="9.29"/>
    <col collapsed="false" customWidth="true" hidden="false" outlineLevel="0" max="16" min="16" style="1" width="12.71"/>
    <col collapsed="false" customWidth="true" hidden="false" outlineLevel="0" max="17" min="17" style="1" width="9.29"/>
    <col collapsed="false" customWidth="true" hidden="false" outlineLevel="0" max="18" min="18" style="1" width="12.86"/>
    <col collapsed="false" customWidth="false" hidden="false" outlineLevel="0" max="19" min="19" style="1" width="9.14"/>
    <col collapsed="false" customWidth="true" hidden="false" outlineLevel="0" max="20" min="20" style="1" width="12.57"/>
    <col collapsed="false" customWidth="false" hidden="false" outlineLevel="0" max="21" min="21" style="1" width="9.14"/>
    <col collapsed="false" customWidth="true" hidden="false" outlineLevel="0" max="22" min="22" style="1" width="12.86"/>
    <col collapsed="false" customWidth="true" hidden="false" outlineLevel="0" max="23" min="23" style="4" width="9.71"/>
    <col collapsed="false" customWidth="true" hidden="false" outlineLevel="0" max="24" min="24" style="4" width="11.85"/>
    <col collapsed="false" customWidth="true" hidden="false" outlineLevel="0" max="25" min="25" style="5" width="10.85"/>
    <col collapsed="false" customWidth="true" hidden="false" outlineLevel="0" max="26" min="26" style="5" width="8.71"/>
    <col collapsed="false" customWidth="true" hidden="false" outlineLevel="0" max="28" min="27" style="4" width="17.54"/>
    <col collapsed="false" customWidth="true" hidden="false" outlineLevel="0" max="29" min="29" style="6" width="20.29"/>
    <col collapsed="false" customWidth="false" hidden="false" outlineLevel="0" max="16384" min="30" style="1" width="9.14"/>
  </cols>
  <sheetData>
    <row r="1" customFormat="false" ht="15" hidden="false" customHeight="false" outlineLevel="0" collapsed="false"/>
    <row r="2" customFormat="false" ht="15.75" hidden="false" customHeight="true" outlineLevel="0" collapsed="false">
      <c r="B2" s="7"/>
      <c r="C2" s="8"/>
      <c r="D2" s="9" t="s">
        <v>0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customFormat="false" ht="15.75" hidden="false" customHeight="true" outlineLevel="0" collapsed="false">
      <c r="B3" s="10"/>
      <c r="C3" s="1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customFormat="false" ht="16.5" hidden="false" customHeight="true" outlineLevel="0" collapsed="false">
      <c r="B4" s="12" t="s">
        <v>1</v>
      </c>
      <c r="C4" s="12"/>
      <c r="D4" s="12"/>
      <c r="E4" s="12"/>
      <c r="F4" s="12"/>
      <c r="G4" s="12"/>
      <c r="H4" s="12"/>
      <c r="I4" s="12"/>
      <c r="J4" s="13" t="s">
        <v>2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4" t="s">
        <v>3</v>
      </c>
      <c r="AC4" s="14"/>
    </row>
    <row r="5" customFormat="false" ht="15.75" hidden="false" customHeight="true" outlineLevel="0" collapsed="false">
      <c r="B5" s="15" t="s">
        <v>4</v>
      </c>
      <c r="C5" s="15"/>
      <c r="D5" s="15"/>
      <c r="E5" s="15"/>
      <c r="F5" s="15"/>
      <c r="G5" s="15"/>
      <c r="H5" s="15"/>
      <c r="I5" s="15"/>
      <c r="J5" s="15" t="s">
        <v>5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 t="s">
        <v>6</v>
      </c>
      <c r="AC5" s="16"/>
    </row>
    <row r="6" customFormat="false" ht="15.75" hidden="false" customHeight="false" outlineLevel="0" collapsed="false">
      <c r="B6" s="17"/>
      <c r="C6" s="18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9"/>
      <c r="X6" s="19"/>
      <c r="Y6" s="19"/>
      <c r="Z6" s="19"/>
      <c r="AA6" s="19"/>
      <c r="AB6" s="19"/>
      <c r="AC6" s="20"/>
    </row>
    <row r="7" customFormat="false" ht="16.5" hidden="false" customHeight="false" outlineLevel="0" collapsed="false">
      <c r="A7" s="2"/>
      <c r="B7" s="21" t="s">
        <v>7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"/>
    </row>
    <row r="8" customFormat="false" ht="36" hidden="false" customHeight="true" outlineLevel="0" collapsed="false">
      <c r="A8" s="2"/>
      <c r="B8" s="22" t="s">
        <v>8</v>
      </c>
      <c r="C8" s="22" t="s">
        <v>9</v>
      </c>
      <c r="D8" s="22" t="s">
        <v>10</v>
      </c>
      <c r="E8" s="22" t="s">
        <v>11</v>
      </c>
      <c r="F8" s="23" t="s">
        <v>12</v>
      </c>
      <c r="G8" s="24" t="s">
        <v>13</v>
      </c>
      <c r="H8" s="24"/>
      <c r="I8" s="24" t="s">
        <v>14</v>
      </c>
      <c r="J8" s="24"/>
      <c r="K8" s="24" t="s">
        <v>15</v>
      </c>
      <c r="L8" s="24"/>
      <c r="M8" s="24" t="s">
        <v>16</v>
      </c>
      <c r="N8" s="24"/>
      <c r="O8" s="24" t="s">
        <v>17</v>
      </c>
      <c r="P8" s="24"/>
      <c r="Q8" s="24" t="s">
        <v>18</v>
      </c>
      <c r="R8" s="24"/>
      <c r="S8" s="24" t="s">
        <v>19</v>
      </c>
      <c r="T8" s="24"/>
      <c r="U8" s="24" t="s">
        <v>20</v>
      </c>
      <c r="V8" s="24"/>
      <c r="W8" s="25" t="s">
        <v>21</v>
      </c>
      <c r="X8" s="25" t="s">
        <v>22</v>
      </c>
      <c r="Y8" s="25" t="s">
        <v>23</v>
      </c>
      <c r="Z8" s="25" t="s">
        <v>24</v>
      </c>
      <c r="AA8" s="26" t="s">
        <v>25</v>
      </c>
      <c r="AB8" s="26"/>
      <c r="AC8" s="26"/>
      <c r="AD8" s="2"/>
    </row>
    <row r="9" customFormat="false" ht="13.8" hidden="false" customHeight="false" outlineLevel="0" collapsed="false">
      <c r="A9" s="2"/>
      <c r="B9" s="22"/>
      <c r="C9" s="22"/>
      <c r="D9" s="22"/>
      <c r="E9" s="22"/>
      <c r="F9" s="23"/>
      <c r="G9" s="27" t="s">
        <v>26</v>
      </c>
      <c r="H9" s="28" t="s">
        <v>27</v>
      </c>
      <c r="I9" s="27" t="s">
        <v>26</v>
      </c>
      <c r="J9" s="28" t="s">
        <v>27</v>
      </c>
      <c r="K9" s="27" t="s">
        <v>26</v>
      </c>
      <c r="L9" s="28" t="s">
        <v>27</v>
      </c>
      <c r="M9" s="27" t="s">
        <v>26</v>
      </c>
      <c r="N9" s="28" t="s">
        <v>27</v>
      </c>
      <c r="O9" s="27" t="s">
        <v>26</v>
      </c>
      <c r="P9" s="28" t="s">
        <v>27</v>
      </c>
      <c r="Q9" s="27" t="s">
        <v>26</v>
      </c>
      <c r="R9" s="28" t="s">
        <v>27</v>
      </c>
      <c r="S9" s="27" t="s">
        <v>26</v>
      </c>
      <c r="T9" s="28" t="s">
        <v>27</v>
      </c>
      <c r="U9" s="27" t="s">
        <v>26</v>
      </c>
      <c r="V9" s="28" t="s">
        <v>27</v>
      </c>
      <c r="W9" s="25"/>
      <c r="X9" s="25"/>
      <c r="Y9" s="25"/>
      <c r="Z9" s="25"/>
      <c r="AA9" s="29" t="s">
        <v>28</v>
      </c>
      <c r="AB9" s="29" t="s">
        <v>29</v>
      </c>
      <c r="AC9" s="30" t="s">
        <v>30</v>
      </c>
      <c r="AD9" s="2"/>
    </row>
    <row r="10" customFormat="false" ht="13.8" hidden="false" customHeight="false" outlineLevel="0" collapsed="false">
      <c r="A10" s="2"/>
      <c r="B10" s="31" t="n">
        <v>1</v>
      </c>
      <c r="C10" s="32"/>
      <c r="D10" s="33"/>
      <c r="E10" s="33"/>
      <c r="F10" s="34" t="n">
        <f aca="false">E10+D10</f>
        <v>0</v>
      </c>
      <c r="G10" s="35"/>
      <c r="H10" s="36" t="n">
        <f aca="false">G10*$F10</f>
        <v>0</v>
      </c>
      <c r="I10" s="35"/>
      <c r="J10" s="36" t="n">
        <f aca="false">I10*$F10</f>
        <v>0</v>
      </c>
      <c r="K10" s="35"/>
      <c r="L10" s="36" t="n">
        <f aca="false">K10*$F10</f>
        <v>0</v>
      </c>
      <c r="M10" s="35"/>
      <c r="N10" s="36" t="n">
        <f aca="false">M10*$F10</f>
        <v>0</v>
      </c>
      <c r="O10" s="35"/>
      <c r="P10" s="36" t="n">
        <f aca="false">O10*$F10</f>
        <v>0</v>
      </c>
      <c r="Q10" s="35"/>
      <c r="R10" s="36" t="n">
        <f aca="false">Q10*$F10</f>
        <v>0</v>
      </c>
      <c r="S10" s="35"/>
      <c r="T10" s="36" t="n">
        <f aca="false">S10*$F10</f>
        <v>0</v>
      </c>
      <c r="U10" s="35"/>
      <c r="V10" s="36" t="n">
        <f aca="false">U10*$F10</f>
        <v>0</v>
      </c>
      <c r="W10" s="36" t="str">
        <f aca="false">IFERROR(AVERAGE(G10,I10,K10,M10,O10,Q10,S10,U10),"")</f>
        <v/>
      </c>
      <c r="X10" s="36" t="str">
        <f aca="false">IFERROR(MEDIAN(G10,I10,K10,M10,O10,Q10,S10,U10),"")</f>
        <v/>
      </c>
      <c r="Y10" s="36" t="str">
        <f aca="false">IFERROR(STDEVA(G10,I10,K10,M10,O10,Q10,S10,U10),"")</f>
        <v/>
      </c>
      <c r="Z10" s="37" t="str">
        <f aca="false">IFERROR(Y10/W10,"")</f>
        <v/>
      </c>
      <c r="AA10" s="36" t="str">
        <f aca="false">IFERROR(D10*X10,"")</f>
        <v/>
      </c>
      <c r="AB10" s="36" t="str">
        <f aca="false">IFERROR(E10*X10,"")</f>
        <v/>
      </c>
      <c r="AC10" s="38" t="str">
        <f aca="false">IFERROR(F10*X10,"")</f>
        <v/>
      </c>
      <c r="AD10" s="2"/>
    </row>
    <row r="11" customFormat="false" ht="13.8" hidden="false" customHeight="false" outlineLevel="0" collapsed="false">
      <c r="A11" s="2"/>
      <c r="B11" s="31" t="n">
        <f aca="false">B10+1</f>
        <v>2</v>
      </c>
      <c r="C11" s="32"/>
      <c r="D11" s="33"/>
      <c r="E11" s="33"/>
      <c r="F11" s="34" t="n">
        <f aca="false">E11+D11</f>
        <v>0</v>
      </c>
      <c r="G11" s="35"/>
      <c r="H11" s="36" t="n">
        <f aca="false">G11*$F11</f>
        <v>0</v>
      </c>
      <c r="I11" s="35"/>
      <c r="J11" s="36" t="n">
        <f aca="false">I11*$F11</f>
        <v>0</v>
      </c>
      <c r="K11" s="35"/>
      <c r="L11" s="36" t="n">
        <f aca="false">K11*$F11</f>
        <v>0</v>
      </c>
      <c r="M11" s="35"/>
      <c r="N11" s="36" t="n">
        <f aca="false">M11*$F11</f>
        <v>0</v>
      </c>
      <c r="O11" s="35"/>
      <c r="P11" s="36" t="n">
        <f aca="false">O11*$F11</f>
        <v>0</v>
      </c>
      <c r="Q11" s="35"/>
      <c r="R11" s="36" t="n">
        <f aca="false">Q11*$F11</f>
        <v>0</v>
      </c>
      <c r="S11" s="35"/>
      <c r="T11" s="36" t="n">
        <f aca="false">S11*$F11</f>
        <v>0</v>
      </c>
      <c r="U11" s="35"/>
      <c r="V11" s="36" t="n">
        <f aca="false">U11*$F11</f>
        <v>0</v>
      </c>
      <c r="W11" s="36" t="str">
        <f aca="false">IFERROR(AVERAGE(G11,I11,K11,M11,O11,Q11,S11,U11),"")</f>
        <v/>
      </c>
      <c r="X11" s="36" t="str">
        <f aca="false">IFERROR(MEDIAN(G11,I11,K11,M11,O11,Q11,S11,U11),"")</f>
        <v/>
      </c>
      <c r="Y11" s="36" t="str">
        <f aca="false">IFERROR(STDEVA(G11,I11,K11,M11,O11,Q11,S11,U11),"")</f>
        <v/>
      </c>
      <c r="Z11" s="37" t="str">
        <f aca="false">IFERROR(Y11/W11,"")</f>
        <v/>
      </c>
      <c r="AA11" s="36" t="str">
        <f aca="false">IFERROR(D11*X11,"")</f>
        <v/>
      </c>
      <c r="AB11" s="36" t="str">
        <f aca="false">IFERROR(E11*X11,"")</f>
        <v/>
      </c>
      <c r="AC11" s="38" t="str">
        <f aca="false">IFERROR(F11*X11,"")</f>
        <v/>
      </c>
      <c r="AD11" s="2"/>
    </row>
    <row r="12" customFormat="false" ht="13.8" hidden="false" customHeight="false" outlineLevel="0" collapsed="false">
      <c r="A12" s="2"/>
      <c r="B12" s="31" t="n">
        <f aca="false">B11+1</f>
        <v>3</v>
      </c>
      <c r="C12" s="32"/>
      <c r="D12" s="33"/>
      <c r="E12" s="33"/>
      <c r="F12" s="34" t="n">
        <f aca="false">E12+D12</f>
        <v>0</v>
      </c>
      <c r="G12" s="35"/>
      <c r="H12" s="36" t="n">
        <f aca="false">G12*$F12</f>
        <v>0</v>
      </c>
      <c r="I12" s="35"/>
      <c r="J12" s="36" t="n">
        <f aca="false">I12*$F12</f>
        <v>0</v>
      </c>
      <c r="K12" s="35"/>
      <c r="L12" s="36" t="n">
        <f aca="false">K12*$F12</f>
        <v>0</v>
      </c>
      <c r="M12" s="35"/>
      <c r="N12" s="36" t="n">
        <f aca="false">M12*$F12</f>
        <v>0</v>
      </c>
      <c r="O12" s="35"/>
      <c r="P12" s="36" t="n">
        <f aca="false">O12*$F12</f>
        <v>0</v>
      </c>
      <c r="Q12" s="35"/>
      <c r="R12" s="36" t="n">
        <f aca="false">Q12*$F12</f>
        <v>0</v>
      </c>
      <c r="S12" s="35"/>
      <c r="T12" s="36" t="n">
        <f aca="false">S12*$F12</f>
        <v>0</v>
      </c>
      <c r="U12" s="35"/>
      <c r="V12" s="36" t="n">
        <f aca="false">U12*$F12</f>
        <v>0</v>
      </c>
      <c r="W12" s="36" t="str">
        <f aca="false">IFERROR(AVERAGE(G12,I12,K12,M12,O12,Q12,S12,U12),"")</f>
        <v/>
      </c>
      <c r="X12" s="36" t="str">
        <f aca="false">IFERROR(MEDIAN(G12,I12,K12,M12,O12,Q12,S12,U12),"")</f>
        <v/>
      </c>
      <c r="Y12" s="36" t="str">
        <f aca="false">IFERROR(STDEVA(G12,I12,K12,M12,O12,Q12,S12,U12),"")</f>
        <v/>
      </c>
      <c r="Z12" s="37" t="str">
        <f aca="false">IFERROR(Y12/W12,"")</f>
        <v/>
      </c>
      <c r="AA12" s="36" t="str">
        <f aca="false">IFERROR(D12*X12,"")</f>
        <v/>
      </c>
      <c r="AB12" s="36" t="str">
        <f aca="false">IFERROR(E12*X12,"")</f>
        <v/>
      </c>
      <c r="AC12" s="38" t="str">
        <f aca="false">IFERROR(F12*X12,"")</f>
        <v/>
      </c>
      <c r="AD12" s="2"/>
    </row>
    <row r="13" customFormat="false" ht="13.8" hidden="false" customHeight="false" outlineLevel="0" collapsed="false">
      <c r="A13" s="2"/>
      <c r="B13" s="31" t="n">
        <f aca="false">B12+1</f>
        <v>4</v>
      </c>
      <c r="C13" s="32"/>
      <c r="D13" s="33"/>
      <c r="E13" s="33"/>
      <c r="F13" s="34" t="n">
        <f aca="false">E13+D13</f>
        <v>0</v>
      </c>
      <c r="G13" s="35"/>
      <c r="H13" s="36" t="n">
        <f aca="false">G13*$F13</f>
        <v>0</v>
      </c>
      <c r="I13" s="35"/>
      <c r="J13" s="36" t="n">
        <f aca="false">I13*$F13</f>
        <v>0</v>
      </c>
      <c r="K13" s="35"/>
      <c r="L13" s="36" t="n">
        <f aca="false">K13*$F13</f>
        <v>0</v>
      </c>
      <c r="M13" s="35"/>
      <c r="N13" s="36" t="n">
        <f aca="false">M13*$F13</f>
        <v>0</v>
      </c>
      <c r="O13" s="35"/>
      <c r="P13" s="36" t="n">
        <f aca="false">O13*$F13</f>
        <v>0</v>
      </c>
      <c r="Q13" s="35"/>
      <c r="R13" s="36" t="n">
        <f aca="false">Q13*$F13</f>
        <v>0</v>
      </c>
      <c r="S13" s="35"/>
      <c r="T13" s="36" t="n">
        <f aca="false">S13*$F13</f>
        <v>0</v>
      </c>
      <c r="U13" s="35"/>
      <c r="V13" s="36" t="n">
        <f aca="false">U13*$F13</f>
        <v>0</v>
      </c>
      <c r="W13" s="36" t="str">
        <f aca="false">IFERROR(AVERAGE(G13,I13,K13,M13,O13,Q13,S13,U13),"")</f>
        <v/>
      </c>
      <c r="X13" s="36" t="str">
        <f aca="false">IFERROR(MEDIAN(G13,I13,K13,M13,O13,Q13,S13,U13),"")</f>
        <v/>
      </c>
      <c r="Y13" s="36" t="str">
        <f aca="false">IFERROR(STDEVA(G13,I13,K13,M13,O13,Q13,S13,U13),"")</f>
        <v/>
      </c>
      <c r="Z13" s="37" t="str">
        <f aca="false">IFERROR(Y13/W13,"")</f>
        <v/>
      </c>
      <c r="AA13" s="36" t="str">
        <f aca="false">IFERROR(D13*X13,"")</f>
        <v/>
      </c>
      <c r="AB13" s="36" t="str">
        <f aca="false">IFERROR(E13*X13,"")</f>
        <v/>
      </c>
      <c r="AC13" s="38" t="str">
        <f aca="false">IFERROR(F13*X13,"")</f>
        <v/>
      </c>
      <c r="AD13" s="2"/>
    </row>
    <row r="14" customFormat="false" ht="13.8" hidden="false" customHeight="false" outlineLevel="0" collapsed="false">
      <c r="A14" s="2"/>
      <c r="B14" s="31" t="n">
        <f aca="false">B13+1</f>
        <v>5</v>
      </c>
      <c r="C14" s="32"/>
      <c r="D14" s="33"/>
      <c r="E14" s="33"/>
      <c r="F14" s="34" t="n">
        <f aca="false">E14+D14</f>
        <v>0</v>
      </c>
      <c r="G14" s="35"/>
      <c r="H14" s="36" t="n">
        <f aca="false">G14*$F14</f>
        <v>0</v>
      </c>
      <c r="I14" s="35"/>
      <c r="J14" s="36" t="n">
        <f aca="false">I14*$F14</f>
        <v>0</v>
      </c>
      <c r="K14" s="35"/>
      <c r="L14" s="36" t="n">
        <f aca="false">K14*$F14</f>
        <v>0</v>
      </c>
      <c r="M14" s="35"/>
      <c r="N14" s="36" t="n">
        <f aca="false">M14*$F14</f>
        <v>0</v>
      </c>
      <c r="O14" s="35"/>
      <c r="P14" s="36" t="n">
        <f aca="false">O14*$F14</f>
        <v>0</v>
      </c>
      <c r="Q14" s="35"/>
      <c r="R14" s="36" t="n">
        <f aca="false">Q14*$F14</f>
        <v>0</v>
      </c>
      <c r="S14" s="35"/>
      <c r="T14" s="36" t="n">
        <f aca="false">S14*$F14</f>
        <v>0</v>
      </c>
      <c r="U14" s="35"/>
      <c r="V14" s="36" t="n">
        <f aca="false">U14*$F14</f>
        <v>0</v>
      </c>
      <c r="W14" s="36" t="str">
        <f aca="false">IFERROR(AVERAGE(G14,I14,K14,M14,O14,Q14,S14,U14),"")</f>
        <v/>
      </c>
      <c r="X14" s="36" t="str">
        <f aca="false">IFERROR(MEDIAN(G14,I14,K14,M14,O14,Q14,S14,U14),"")</f>
        <v/>
      </c>
      <c r="Y14" s="36" t="str">
        <f aca="false">IFERROR(STDEVA(G14,I14,K14,M14,O14,Q14,S14,U14),"")</f>
        <v/>
      </c>
      <c r="Z14" s="37" t="str">
        <f aca="false">IFERROR(Y14/W14,"")</f>
        <v/>
      </c>
      <c r="AA14" s="36" t="str">
        <f aca="false">IFERROR(D14*X14,"")</f>
        <v/>
      </c>
      <c r="AB14" s="36" t="str">
        <f aca="false">IFERROR(E14*X14,"")</f>
        <v/>
      </c>
      <c r="AC14" s="38" t="str">
        <f aca="false">IFERROR(F14*X14,"")</f>
        <v/>
      </c>
      <c r="AD14" s="2"/>
    </row>
    <row r="15" customFormat="false" ht="13.8" hidden="false" customHeight="false" outlineLevel="0" collapsed="false">
      <c r="A15" s="2"/>
      <c r="B15" s="31" t="n">
        <f aca="false">B14+1</f>
        <v>6</v>
      </c>
      <c r="C15" s="32"/>
      <c r="D15" s="33"/>
      <c r="E15" s="33"/>
      <c r="F15" s="34" t="n">
        <f aca="false">E15+D15</f>
        <v>0</v>
      </c>
      <c r="G15" s="35"/>
      <c r="H15" s="36" t="n">
        <f aca="false">G15*$F15</f>
        <v>0</v>
      </c>
      <c r="I15" s="35"/>
      <c r="J15" s="36" t="n">
        <f aca="false">I15*$F15</f>
        <v>0</v>
      </c>
      <c r="K15" s="35"/>
      <c r="L15" s="36" t="n">
        <f aca="false">K15*$F15</f>
        <v>0</v>
      </c>
      <c r="M15" s="35"/>
      <c r="N15" s="36" t="n">
        <f aca="false">M15*$F15</f>
        <v>0</v>
      </c>
      <c r="O15" s="35"/>
      <c r="P15" s="36" t="n">
        <f aca="false">O15*$F15</f>
        <v>0</v>
      </c>
      <c r="Q15" s="35"/>
      <c r="R15" s="36" t="n">
        <f aca="false">Q15*$F15</f>
        <v>0</v>
      </c>
      <c r="S15" s="35"/>
      <c r="T15" s="36" t="n">
        <f aca="false">S15*$F15</f>
        <v>0</v>
      </c>
      <c r="U15" s="35"/>
      <c r="V15" s="36" t="n">
        <f aca="false">U15*$F15</f>
        <v>0</v>
      </c>
      <c r="W15" s="36" t="str">
        <f aca="false">IFERROR(AVERAGE(G15,I15,K15,M15,O15,Q15,S15,U15),"")</f>
        <v/>
      </c>
      <c r="X15" s="36" t="str">
        <f aca="false">IFERROR(MEDIAN(G15,I15,K15,M15,O15,Q15,S15,U15),"")</f>
        <v/>
      </c>
      <c r="Y15" s="36" t="str">
        <f aca="false">IFERROR(STDEVA(G15,I15,K15,M15,O15,Q15,S15,U15),"")</f>
        <v/>
      </c>
      <c r="Z15" s="37" t="str">
        <f aca="false">IFERROR(Y15/W15,"")</f>
        <v/>
      </c>
      <c r="AA15" s="36" t="str">
        <f aca="false">IFERROR(D15*X15,"")</f>
        <v/>
      </c>
      <c r="AB15" s="36" t="str">
        <f aca="false">IFERROR(E15*X15,"")</f>
        <v/>
      </c>
      <c r="AC15" s="38" t="str">
        <f aca="false">IFERROR(F15*X15,"")</f>
        <v/>
      </c>
      <c r="AD15" s="2"/>
    </row>
    <row r="16" customFormat="false" ht="13.8" hidden="false" customHeight="false" outlineLevel="0" collapsed="false">
      <c r="A16" s="2"/>
      <c r="B16" s="31" t="n">
        <f aca="false">B15+1</f>
        <v>7</v>
      </c>
      <c r="C16" s="32"/>
      <c r="D16" s="33"/>
      <c r="E16" s="33"/>
      <c r="F16" s="34" t="n">
        <f aca="false">E16+D16</f>
        <v>0</v>
      </c>
      <c r="G16" s="35"/>
      <c r="H16" s="36" t="n">
        <f aca="false">G16*$F16</f>
        <v>0</v>
      </c>
      <c r="I16" s="35"/>
      <c r="J16" s="36" t="n">
        <f aca="false">I16*$F16</f>
        <v>0</v>
      </c>
      <c r="K16" s="35"/>
      <c r="L16" s="36" t="n">
        <f aca="false">K16*$F16</f>
        <v>0</v>
      </c>
      <c r="M16" s="35"/>
      <c r="N16" s="36" t="n">
        <f aca="false">M16*$F16</f>
        <v>0</v>
      </c>
      <c r="O16" s="35"/>
      <c r="P16" s="36" t="n">
        <f aca="false">O16*$F16</f>
        <v>0</v>
      </c>
      <c r="Q16" s="35"/>
      <c r="R16" s="36" t="n">
        <f aca="false">Q16*$F16</f>
        <v>0</v>
      </c>
      <c r="S16" s="35"/>
      <c r="T16" s="36" t="n">
        <f aca="false">S16*$F16</f>
        <v>0</v>
      </c>
      <c r="U16" s="35"/>
      <c r="V16" s="36" t="n">
        <f aca="false">U16*$F16</f>
        <v>0</v>
      </c>
      <c r="W16" s="36" t="str">
        <f aca="false">IFERROR(AVERAGE(G16,I16,K16,M16,O16,Q16,S16,U16),"")</f>
        <v/>
      </c>
      <c r="X16" s="36" t="str">
        <f aca="false">IFERROR(MEDIAN(G16,I16,K16,M16,O16,Q16,S16,U16),"")</f>
        <v/>
      </c>
      <c r="Y16" s="36" t="str">
        <f aca="false">IFERROR(STDEVA(G16,I16,K16,M16,O16,Q16,S16,U16),"")</f>
        <v/>
      </c>
      <c r="Z16" s="37" t="str">
        <f aca="false">IFERROR(Y16/W16,"")</f>
        <v/>
      </c>
      <c r="AA16" s="36" t="str">
        <f aca="false">IFERROR(D16*X16,"")</f>
        <v/>
      </c>
      <c r="AB16" s="36" t="str">
        <f aca="false">IFERROR(E16*X16,"")</f>
        <v/>
      </c>
      <c r="AC16" s="38" t="str">
        <f aca="false">IFERROR(F16*X16,"")</f>
        <v/>
      </c>
      <c r="AD16" s="2"/>
    </row>
    <row r="17" customFormat="false" ht="13.8" hidden="false" customHeight="false" outlineLevel="0" collapsed="false">
      <c r="A17" s="2"/>
      <c r="B17" s="31" t="n">
        <f aca="false">B16+1</f>
        <v>8</v>
      </c>
      <c r="C17" s="32"/>
      <c r="D17" s="33"/>
      <c r="E17" s="33"/>
      <c r="F17" s="34" t="n">
        <f aca="false">E17+D17</f>
        <v>0</v>
      </c>
      <c r="G17" s="35"/>
      <c r="H17" s="36" t="n">
        <f aca="false">G17*$F17</f>
        <v>0</v>
      </c>
      <c r="I17" s="35"/>
      <c r="J17" s="36" t="n">
        <f aca="false">I17*$F17</f>
        <v>0</v>
      </c>
      <c r="K17" s="35"/>
      <c r="L17" s="36" t="n">
        <f aca="false">K17*$F17</f>
        <v>0</v>
      </c>
      <c r="M17" s="35"/>
      <c r="N17" s="36" t="n">
        <f aca="false">M17*$F17</f>
        <v>0</v>
      </c>
      <c r="O17" s="35"/>
      <c r="P17" s="36" t="n">
        <f aca="false">O17*$F17</f>
        <v>0</v>
      </c>
      <c r="Q17" s="35"/>
      <c r="R17" s="36" t="n">
        <f aca="false">Q17*$F17</f>
        <v>0</v>
      </c>
      <c r="S17" s="35"/>
      <c r="T17" s="36" t="n">
        <f aca="false">S17*$F17</f>
        <v>0</v>
      </c>
      <c r="U17" s="35"/>
      <c r="V17" s="36" t="n">
        <f aca="false">U17*$F17</f>
        <v>0</v>
      </c>
      <c r="W17" s="36" t="str">
        <f aca="false">IFERROR(AVERAGE(G17,I17,K17,M17,O17,Q17,S17,U17),"")</f>
        <v/>
      </c>
      <c r="X17" s="36" t="str">
        <f aca="false">IFERROR(MEDIAN(G17,I17,K17,M17,O17,Q17,S17,U17),"")</f>
        <v/>
      </c>
      <c r="Y17" s="36" t="str">
        <f aca="false">IFERROR(STDEVA(G17,I17,K17,M17,O17,Q17,S17,U17),"")</f>
        <v/>
      </c>
      <c r="Z17" s="37" t="str">
        <f aca="false">IFERROR(Y17/W17,"")</f>
        <v/>
      </c>
      <c r="AA17" s="36" t="str">
        <f aca="false">IFERROR(D17*X17,"")</f>
        <v/>
      </c>
      <c r="AB17" s="36" t="str">
        <f aca="false">IFERROR(E17*X17,"")</f>
        <v/>
      </c>
      <c r="AC17" s="38" t="str">
        <f aca="false">IFERROR(F17*X17,"")</f>
        <v/>
      </c>
      <c r="AD17" s="2"/>
    </row>
    <row r="18" customFormat="false" ht="13.8" hidden="false" customHeight="false" outlineLevel="0" collapsed="false">
      <c r="A18" s="39"/>
      <c r="B18" s="31" t="n">
        <f aca="false">B17+1</f>
        <v>9</v>
      </c>
      <c r="C18" s="32"/>
      <c r="D18" s="33"/>
      <c r="E18" s="33"/>
      <c r="F18" s="34" t="n">
        <f aca="false">E18+D18</f>
        <v>0</v>
      </c>
      <c r="G18" s="35"/>
      <c r="H18" s="36" t="n">
        <f aca="false">G18*$F18</f>
        <v>0</v>
      </c>
      <c r="I18" s="35"/>
      <c r="J18" s="36" t="n">
        <f aca="false">I18*$F18</f>
        <v>0</v>
      </c>
      <c r="K18" s="35"/>
      <c r="L18" s="36" t="n">
        <f aca="false">K18*$F18</f>
        <v>0</v>
      </c>
      <c r="M18" s="35"/>
      <c r="N18" s="36" t="n">
        <f aca="false">M18*$F18</f>
        <v>0</v>
      </c>
      <c r="O18" s="35"/>
      <c r="P18" s="36" t="n">
        <f aca="false">O18*$F18</f>
        <v>0</v>
      </c>
      <c r="Q18" s="35"/>
      <c r="R18" s="36" t="n">
        <f aca="false">Q18*$F18</f>
        <v>0</v>
      </c>
      <c r="S18" s="35"/>
      <c r="T18" s="36" t="n">
        <f aca="false">S18*$F18</f>
        <v>0</v>
      </c>
      <c r="U18" s="35"/>
      <c r="V18" s="36" t="n">
        <f aca="false">U18*$F18</f>
        <v>0</v>
      </c>
      <c r="W18" s="36" t="str">
        <f aca="false">IFERROR(AVERAGE(G18,I18,K18,M18,O18,Q18,S18,U18),"")</f>
        <v/>
      </c>
      <c r="X18" s="36" t="str">
        <f aca="false">IFERROR(MEDIAN(G18,I18,K18,M18,O18,Q18,S18,U18),"")</f>
        <v/>
      </c>
      <c r="Y18" s="36" t="str">
        <f aca="false">IFERROR(STDEVA(G18,I18,K18,M18,O18,Q18,S18,U18),"")</f>
        <v/>
      </c>
      <c r="Z18" s="37" t="str">
        <f aca="false">IFERROR(Y18/W18,"")</f>
        <v/>
      </c>
      <c r="AA18" s="36" t="str">
        <f aca="false">IFERROR(D18*X18,"")</f>
        <v/>
      </c>
      <c r="AB18" s="36" t="str">
        <f aca="false">IFERROR(E18*X18,"")</f>
        <v/>
      </c>
      <c r="AC18" s="38" t="str">
        <f aca="false">IFERROR(F18*X18,"")</f>
        <v/>
      </c>
      <c r="AD18" s="39"/>
    </row>
    <row r="19" customFormat="false" ht="13.8" hidden="false" customHeight="false" outlineLevel="0" collapsed="false">
      <c r="A19" s="39"/>
      <c r="B19" s="31" t="n">
        <f aca="false">B18+1</f>
        <v>10</v>
      </c>
      <c r="C19" s="32"/>
      <c r="D19" s="33"/>
      <c r="E19" s="33"/>
      <c r="F19" s="34" t="n">
        <f aca="false">E19+D19</f>
        <v>0</v>
      </c>
      <c r="G19" s="35"/>
      <c r="H19" s="36" t="n">
        <f aca="false">G19*$F19</f>
        <v>0</v>
      </c>
      <c r="I19" s="35"/>
      <c r="J19" s="36" t="n">
        <f aca="false">I19*$F19</f>
        <v>0</v>
      </c>
      <c r="K19" s="35"/>
      <c r="L19" s="36" t="n">
        <f aca="false">K19*$F19</f>
        <v>0</v>
      </c>
      <c r="M19" s="35"/>
      <c r="N19" s="36" t="n">
        <f aca="false">M19*$F19</f>
        <v>0</v>
      </c>
      <c r="O19" s="35"/>
      <c r="P19" s="36" t="n">
        <f aca="false">O19*$F19</f>
        <v>0</v>
      </c>
      <c r="Q19" s="35"/>
      <c r="R19" s="36" t="n">
        <f aca="false">Q19*$F19</f>
        <v>0</v>
      </c>
      <c r="S19" s="35"/>
      <c r="T19" s="36" t="n">
        <f aca="false">S19*$F19</f>
        <v>0</v>
      </c>
      <c r="U19" s="35"/>
      <c r="V19" s="36" t="n">
        <f aca="false">U19*$F19</f>
        <v>0</v>
      </c>
      <c r="W19" s="36" t="str">
        <f aca="false">IFERROR(AVERAGE(G19,I19,K19,M19,O19,Q19,S19,U19),"")</f>
        <v/>
      </c>
      <c r="X19" s="36" t="str">
        <f aca="false">IFERROR(MEDIAN(G19,I19,K19,M19,O19,Q19,S19,U19),"")</f>
        <v/>
      </c>
      <c r="Y19" s="36" t="str">
        <f aca="false">IFERROR(STDEVA(G19,I19,K19,M19,O19,Q19,S19,U19),"")</f>
        <v/>
      </c>
      <c r="Z19" s="37" t="str">
        <f aca="false">IFERROR(Y19/W19,"")</f>
        <v/>
      </c>
      <c r="AA19" s="36" t="str">
        <f aca="false">IFERROR(D19*X19,"")</f>
        <v/>
      </c>
      <c r="AB19" s="36" t="str">
        <f aca="false">IFERROR(E19*X19,"")</f>
        <v/>
      </c>
      <c r="AC19" s="38" t="str">
        <f aca="false">IFERROR(F19*X19,"")</f>
        <v/>
      </c>
      <c r="AD19" s="39"/>
    </row>
    <row r="20" customFormat="false" ht="13.8" hidden="false" customHeight="false" outlineLevel="0" collapsed="false">
      <c r="A20" s="39"/>
      <c r="B20" s="40" t="str">
        <f aca="false">B7</f>
        <v>LOTE X</v>
      </c>
      <c r="C20" s="40"/>
      <c r="D20" s="41" t="n">
        <f aca="false">SUM(D10:D19)</f>
        <v>0</v>
      </c>
      <c r="E20" s="41" t="n">
        <f aca="false">SUM(E10:E19)</f>
        <v>0</v>
      </c>
      <c r="F20" s="42" t="n">
        <f aca="false">SUM(F10:F19)</f>
        <v>0</v>
      </c>
      <c r="G20" s="43"/>
      <c r="H20" s="43" t="n">
        <f aca="false">SUM(H10:H19)</f>
        <v>0</v>
      </c>
      <c r="I20" s="43"/>
      <c r="J20" s="43" t="n">
        <f aca="false">SUM(J10:J19)</f>
        <v>0</v>
      </c>
      <c r="K20" s="43"/>
      <c r="L20" s="43" t="n">
        <f aca="false">SUM(L10:L19)</f>
        <v>0</v>
      </c>
      <c r="M20" s="44"/>
      <c r="N20" s="43" t="n">
        <f aca="false">SUM(N10:N19)</f>
        <v>0</v>
      </c>
      <c r="O20" s="43"/>
      <c r="P20" s="43" t="n">
        <f aca="false">SUM(P10:P19)</f>
        <v>0</v>
      </c>
      <c r="Q20" s="43"/>
      <c r="R20" s="43" t="n">
        <f aca="false">SUM(R10:R19)</f>
        <v>0</v>
      </c>
      <c r="S20" s="43"/>
      <c r="T20" s="43" t="n">
        <f aca="false">SUM(T10:T19)</f>
        <v>0</v>
      </c>
      <c r="U20" s="43"/>
      <c r="V20" s="43" t="n">
        <f aca="false">SUM(V10:V19)</f>
        <v>0</v>
      </c>
      <c r="W20" s="43" t="str">
        <f aca="false">IFERROR((AVERAGE(W10:W19)),"")</f>
        <v/>
      </c>
      <c r="X20" s="43" t="str">
        <f aca="false">IFERROR((AVERAGE(X10:X19)),"")</f>
        <v/>
      </c>
      <c r="Y20" s="43" t="str">
        <f aca="false">IFERROR((AVERAGE(Y10:Y19)),"")</f>
        <v/>
      </c>
      <c r="Z20" s="45" t="str">
        <f aca="false">IFERROR((AVERAGE(Z10:Z19)),"")</f>
        <v/>
      </c>
      <c r="AA20" s="43" t="n">
        <f aca="false">SUM(AA10:AA19)</f>
        <v>0</v>
      </c>
      <c r="AB20" s="43" t="n">
        <f aca="false">SUM(AB10:AB19)</f>
        <v>0</v>
      </c>
      <c r="AC20" s="43" t="n">
        <f aca="false">SUM(AC10:AC19)</f>
        <v>0</v>
      </c>
      <c r="AD20" s="39"/>
    </row>
    <row r="21" customFormat="false" ht="14.9" hidden="false" customHeight="true" outlineLevel="0" collapsed="false">
      <c r="A21" s="39"/>
      <c r="B21" s="39"/>
      <c r="C21" s="46"/>
      <c r="D21" s="47"/>
      <c r="E21" s="47"/>
      <c r="F21" s="48"/>
      <c r="G21" s="48"/>
      <c r="H21" s="48"/>
      <c r="I21" s="48"/>
      <c r="J21" s="48"/>
      <c r="K21" s="48"/>
      <c r="L21" s="48"/>
      <c r="M21" s="39"/>
      <c r="N21" s="48"/>
      <c r="O21" s="49"/>
      <c r="P21" s="49"/>
      <c r="Q21" s="49"/>
      <c r="R21" s="49"/>
      <c r="S21" s="49"/>
      <c r="T21" s="49"/>
      <c r="U21" s="49"/>
      <c r="V21" s="49"/>
      <c r="W21" s="5"/>
      <c r="X21" s="5"/>
      <c r="Y21" s="50"/>
      <c r="Z21" s="50"/>
      <c r="AA21" s="5"/>
      <c r="AB21" s="5"/>
      <c r="AC21" s="39"/>
      <c r="AD21" s="39"/>
    </row>
    <row r="22" customFormat="false" ht="14.9" hidden="false" customHeight="true" outlineLevel="0" collapsed="false">
      <c r="B22" s="39"/>
      <c r="C22" s="46"/>
      <c r="D22" s="51"/>
      <c r="E22" s="52"/>
      <c r="F22" s="53"/>
      <c r="G22" s="53"/>
      <c r="H22" s="53"/>
      <c r="I22" s="53"/>
      <c r="J22" s="53"/>
      <c r="K22" s="53"/>
      <c r="L22" s="53"/>
      <c r="M22" s="54"/>
      <c r="N22" s="53"/>
      <c r="O22" s="55"/>
      <c r="P22" s="55"/>
      <c r="Q22" s="55"/>
      <c r="R22" s="55"/>
      <c r="S22" s="55"/>
      <c r="T22" s="55"/>
      <c r="U22" s="55"/>
      <c r="V22" s="55"/>
      <c r="W22" s="56"/>
      <c r="X22" s="57" t="s">
        <v>31</v>
      </c>
      <c r="Y22" s="57"/>
      <c r="Z22" s="57"/>
      <c r="AA22" s="57"/>
      <c r="AB22" s="57"/>
      <c r="AC22" s="58"/>
    </row>
    <row r="23" customFormat="false" ht="14.9" hidden="false" customHeight="true" outlineLevel="0" collapsed="false">
      <c r="B23" s="39"/>
      <c r="C23" s="46"/>
      <c r="D23" s="51"/>
      <c r="E23" s="59" t="s">
        <v>32</v>
      </c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60"/>
      <c r="X23" s="57" t="s">
        <v>33</v>
      </c>
      <c r="Y23" s="57"/>
      <c r="Z23" s="57"/>
      <c r="AA23" s="57"/>
      <c r="AB23" s="57"/>
      <c r="AC23" s="58"/>
    </row>
    <row r="24" customFormat="false" ht="14.9" hidden="false" customHeight="true" outlineLevel="0" collapsed="false">
      <c r="B24" s="61"/>
      <c r="C24" s="62"/>
      <c r="D24" s="63"/>
      <c r="E24" s="64"/>
      <c r="F24" s="64"/>
      <c r="G24" s="65" t="s">
        <v>13</v>
      </c>
      <c r="H24" s="65"/>
      <c r="I24" s="65" t="s">
        <v>14</v>
      </c>
      <c r="J24" s="65"/>
      <c r="K24" s="65" t="s">
        <v>15</v>
      </c>
      <c r="L24" s="65"/>
      <c r="M24" s="65" t="s">
        <v>16</v>
      </c>
      <c r="N24" s="65"/>
      <c r="O24" s="65" t="s">
        <v>17</v>
      </c>
      <c r="P24" s="65"/>
      <c r="Q24" s="65" t="s">
        <v>18</v>
      </c>
      <c r="R24" s="65"/>
      <c r="S24" s="65" t="s">
        <v>19</v>
      </c>
      <c r="T24" s="65"/>
      <c r="U24" s="66" t="s">
        <v>20</v>
      </c>
      <c r="V24" s="66"/>
      <c r="W24" s="60"/>
      <c r="X24" s="60"/>
      <c r="Y24" s="60"/>
      <c r="Z24" s="60"/>
      <c r="AA24" s="60"/>
      <c r="AB24" s="60"/>
      <c r="AC24" s="60"/>
    </row>
    <row r="25" customFormat="false" ht="14.9" hidden="false" customHeight="true" outlineLevel="0" collapsed="false">
      <c r="B25" s="61"/>
      <c r="C25" s="62"/>
      <c r="D25" s="2"/>
      <c r="E25" s="67" t="s">
        <v>34</v>
      </c>
      <c r="F25" s="67"/>
      <c r="G25" s="68"/>
      <c r="H25" s="68"/>
      <c r="I25" s="68"/>
      <c r="J25" s="68"/>
      <c r="K25" s="68"/>
      <c r="L25" s="68"/>
      <c r="M25" s="69"/>
      <c r="N25" s="69"/>
      <c r="O25" s="69"/>
      <c r="P25" s="69"/>
      <c r="Q25" s="69"/>
      <c r="R25" s="69"/>
      <c r="S25" s="69"/>
      <c r="T25" s="69"/>
      <c r="U25" s="70"/>
      <c r="V25" s="70"/>
      <c r="W25" s="60"/>
      <c r="X25" s="60"/>
      <c r="Y25" s="60"/>
      <c r="Z25" s="60"/>
      <c r="AA25" s="60"/>
      <c r="AB25" s="60"/>
      <c r="AC25" s="60"/>
    </row>
    <row r="26" customFormat="false" ht="14.9" hidden="false" customHeight="true" outlineLevel="0" collapsed="false">
      <c r="B26" s="61"/>
      <c r="C26" s="62"/>
      <c r="E26" s="67" t="s">
        <v>35</v>
      </c>
      <c r="F26" s="67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2"/>
      <c r="V26" s="72"/>
      <c r="W26" s="60" t="s">
        <v>36</v>
      </c>
      <c r="X26" s="60"/>
      <c r="Y26" s="60"/>
      <c r="Z26" s="60"/>
      <c r="AA26" s="60"/>
      <c r="AB26" s="60"/>
      <c r="AC26" s="60"/>
    </row>
    <row r="27" customFormat="false" ht="14.9" hidden="false" customHeight="true" outlineLevel="0" collapsed="false">
      <c r="B27" s="61"/>
      <c r="C27" s="62"/>
      <c r="D27" s="73"/>
      <c r="E27" s="67" t="s">
        <v>37</v>
      </c>
      <c r="F27" s="67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5"/>
      <c r="V27" s="75"/>
      <c r="W27" s="60"/>
      <c r="X27" s="60"/>
      <c r="Y27" s="60"/>
      <c r="Z27" s="60"/>
      <c r="AA27" s="60"/>
      <c r="AB27" s="60"/>
      <c r="AC27" s="60"/>
    </row>
    <row r="28" customFormat="false" ht="14.9" hidden="false" customHeight="true" outlineLevel="0" collapsed="false">
      <c r="B28" s="61"/>
      <c r="C28" s="76"/>
      <c r="D28" s="73"/>
      <c r="E28" s="67" t="s">
        <v>38</v>
      </c>
      <c r="F28" s="67"/>
      <c r="G28" s="77"/>
      <c r="H28" s="77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5"/>
      <c r="V28" s="75"/>
      <c r="W28" s="60" t="s">
        <v>39</v>
      </c>
      <c r="X28" s="60"/>
      <c r="Y28" s="60"/>
      <c r="Z28" s="60"/>
      <c r="AA28" s="60" t="s">
        <v>40</v>
      </c>
      <c r="AB28" s="60"/>
      <c r="AC28" s="60"/>
    </row>
    <row r="29" customFormat="false" ht="14.9" hidden="false" customHeight="true" outlineLevel="0" collapsed="false">
      <c r="D29" s="73"/>
      <c r="E29" s="67" t="s">
        <v>41</v>
      </c>
      <c r="F29" s="67"/>
      <c r="G29" s="77"/>
      <c r="H29" s="77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5"/>
      <c r="V29" s="75"/>
      <c r="W29" s="60" t="s">
        <v>42</v>
      </c>
      <c r="X29" s="60"/>
      <c r="Y29" s="60"/>
      <c r="Z29" s="60"/>
      <c r="AA29" s="60" t="s">
        <v>43</v>
      </c>
      <c r="AB29" s="60"/>
      <c r="AC29" s="60"/>
    </row>
    <row r="30" customFormat="false" ht="14.9" hidden="false" customHeight="true" outlineLevel="0" collapsed="false">
      <c r="D30" s="73"/>
      <c r="E30" s="67" t="s">
        <v>44</v>
      </c>
      <c r="F30" s="67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5"/>
      <c r="V30" s="75"/>
      <c r="W30" s="60"/>
      <c r="X30" s="60"/>
      <c r="Y30" s="60"/>
      <c r="Z30" s="60"/>
      <c r="AA30" s="60"/>
      <c r="AB30" s="60"/>
      <c r="AC30" s="60"/>
    </row>
    <row r="31" customFormat="false" ht="14.9" hidden="false" customHeight="true" outlineLevel="0" collapsed="false"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3"/>
      <c r="AC31" s="39"/>
    </row>
    <row r="32" customFormat="false" ht="13.8" hidden="false" customHeight="false" outlineLevel="0" collapsed="false">
      <c r="B32" s="79" t="s">
        <v>45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AC32" s="39"/>
    </row>
    <row r="33" customFormat="false" ht="13.8" hidden="false" customHeight="false" outlineLevel="0" collapsed="false"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AC33" s="39"/>
    </row>
    <row r="34" customFormat="false" ht="13.8" hidden="false" customHeight="false" outlineLevel="0" collapsed="false">
      <c r="B34" s="73" t="s">
        <v>46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AC34" s="39"/>
    </row>
    <row r="35" customFormat="false" ht="13.8" hidden="false" customHeight="false" outlineLevel="0" collapsed="false">
      <c r="B35" s="73" t="s">
        <v>47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</row>
    <row r="36" customFormat="false" ht="13.8" hidden="false" customHeight="false" outlineLevel="0" collapsed="false">
      <c r="B36" s="73" t="s">
        <v>48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</row>
    <row r="37" customFormat="false" ht="13.8" hidden="false" customHeight="false" outlineLevel="0" collapsed="false">
      <c r="B37" s="73" t="s">
        <v>49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</row>
    <row r="38" customFormat="false" ht="13.8" hidden="false" customHeight="false" outlineLevel="0" collapsed="false"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</row>
    <row r="39" customFormat="false" ht="13.8" hidden="false" customHeight="false" outlineLevel="0" collapsed="false">
      <c r="B39" s="79" t="s">
        <v>50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AC39" s="39"/>
    </row>
    <row r="40" customFormat="false" ht="13.8" hidden="false" customHeight="false" outlineLevel="0" collapsed="false"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AC40" s="39"/>
    </row>
    <row r="41" customFormat="false" ht="13.8" hidden="false" customHeight="false" outlineLevel="0" collapsed="false">
      <c r="B41" s="73" t="s">
        <v>51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AC41" s="39"/>
    </row>
    <row r="42" customFormat="false" ht="13.8" hidden="false" customHeight="false" outlineLevel="0" collapsed="false">
      <c r="B42" s="73" t="s">
        <v>52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</row>
    <row r="43" customFormat="false" ht="14.25" hidden="false" customHeight="false" outlineLevel="0" collapsed="false">
      <c r="B43" s="73" t="s">
        <v>53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</row>
    <row r="268" s="39" customFormat="true" ht="14.25" hidden="false" customHeight="false" outlineLevel="0" collapsed="false">
      <c r="A268" s="1"/>
      <c r="B268" s="2"/>
      <c r="C268" s="3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4"/>
      <c r="X268" s="4"/>
      <c r="Y268" s="5"/>
      <c r="Z268" s="5"/>
      <c r="AA268" s="4"/>
      <c r="AB268" s="4"/>
      <c r="AC268" s="6"/>
      <c r="AD268" s="1"/>
    </row>
    <row r="269" s="39" customFormat="true" ht="14.25" hidden="false" customHeight="false" outlineLevel="0" collapsed="false">
      <c r="A269" s="1"/>
      <c r="B269" s="2"/>
      <c r="C269" s="3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4"/>
      <c r="X269" s="4"/>
      <c r="Y269" s="5"/>
      <c r="Z269" s="5"/>
      <c r="AA269" s="4"/>
      <c r="AB269" s="4"/>
      <c r="AC269" s="6"/>
      <c r="AD269" s="1"/>
    </row>
    <row r="270" s="39" customFormat="true" ht="14.25" hidden="false" customHeight="false" outlineLevel="0" collapsed="false">
      <c r="A270" s="1"/>
      <c r="B270" s="2"/>
      <c r="C270" s="3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4"/>
      <c r="X270" s="4"/>
      <c r="Y270" s="5"/>
      <c r="Z270" s="5"/>
      <c r="AA270" s="4"/>
      <c r="AB270" s="4"/>
      <c r="AC270" s="6"/>
      <c r="AD270" s="1"/>
    </row>
    <row r="271" s="39" customFormat="true" ht="14.25" hidden="false" customHeight="false" outlineLevel="0" collapsed="false">
      <c r="A271" s="1"/>
      <c r="B271" s="2"/>
      <c r="C271" s="3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4"/>
      <c r="X271" s="4"/>
      <c r="Y271" s="5"/>
      <c r="Z271" s="5"/>
      <c r="AA271" s="4"/>
      <c r="AB271" s="4"/>
      <c r="AC271" s="6"/>
      <c r="AD271" s="1"/>
    </row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15">
    <mergeCell ref="D2:AC3"/>
    <mergeCell ref="B4:I4"/>
    <mergeCell ref="J4:AA4"/>
    <mergeCell ref="AB4:AC4"/>
    <mergeCell ref="B5:I5"/>
    <mergeCell ref="J5:AA5"/>
    <mergeCell ref="AB5:AC5"/>
    <mergeCell ref="B7:AC7"/>
    <mergeCell ref="B8:B9"/>
    <mergeCell ref="C8:C9"/>
    <mergeCell ref="D8:D9"/>
    <mergeCell ref="E8:E9"/>
    <mergeCell ref="F8:F9"/>
    <mergeCell ref="G8:H8"/>
    <mergeCell ref="I8:J8"/>
    <mergeCell ref="K8:L8"/>
    <mergeCell ref="M8:N8"/>
    <mergeCell ref="O8:P8"/>
    <mergeCell ref="Q8:R8"/>
    <mergeCell ref="S8:T8"/>
    <mergeCell ref="U8:V8"/>
    <mergeCell ref="W8:W9"/>
    <mergeCell ref="X8:X9"/>
    <mergeCell ref="Y8:Y9"/>
    <mergeCell ref="Z8:Z9"/>
    <mergeCell ref="AA8:AC8"/>
    <mergeCell ref="B20:C20"/>
    <mergeCell ref="X22:AB22"/>
    <mergeCell ref="E23:V23"/>
    <mergeCell ref="X23:AB23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AC24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W25:AC25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W26:AC26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W27:AC27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28:Z28"/>
    <mergeCell ref="AA28:AC28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W29:Z29"/>
    <mergeCell ref="AA29:AC29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AC30"/>
    <mergeCell ref="B31:V31"/>
    <mergeCell ref="B32:V32"/>
    <mergeCell ref="B33:V33"/>
    <mergeCell ref="B34:V34"/>
    <mergeCell ref="B35:V35"/>
    <mergeCell ref="B36:V36"/>
    <mergeCell ref="B37:V37"/>
    <mergeCell ref="B38:V38"/>
    <mergeCell ref="B39:V39"/>
    <mergeCell ref="B40:V40"/>
    <mergeCell ref="B41:V41"/>
    <mergeCell ref="B42:V42"/>
    <mergeCell ref="B43:V43"/>
  </mergeCells>
  <printOptions headings="false" gridLines="false" gridLinesSet="true" horizontalCentered="true" verticalCentered="false"/>
  <pageMargins left="0.196527777777778" right="0.196527777777778" top="0.867361111111111" bottom="0.354166666666667" header="0.315277777777778" footer="0.157638888888889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 Mapa de Controle          Processo      Código     Folha nºGestão Estratégica      F.APMP.11.01     4/4&amp;C&amp;16DEPARTAMENTO CENTRAL DE AQUISIÇÕES&amp;14&amp;F&amp;A&amp;R&amp;12SETOR DE COTAÇÕES</oddHeader>
    <oddFooter>&amp;LEmissão: &amp;D&amp;CPág. &amp;P de &amp;N&amp;RKátia Diniz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2020-04-23T03:50:50Z</dcterms:created>
  <dc:creator>Usuario</dc:creator>
  <dc:description/>
  <dc:language>pt-BR</dc:language>
  <cp:lastModifiedBy/>
  <dcterms:modified xsi:type="dcterms:W3CDTF">2025-01-10T15:07:00Z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